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="1"/>
</workbook>
</file>

<file path=xl/calcChain.xml><?xml version="1.0" encoding="utf-8"?>
<calcChain xmlns="http://schemas.openxmlformats.org/spreadsheetml/2006/main">
  <c r="C19" i="1"/>
  <c r="R11"/>
  <c r="C20"/>
  <c r="C18"/>
  <c r="C17"/>
  <c r="M13"/>
  <c r="M12"/>
  <c r="M11"/>
  <c r="G13"/>
  <c r="G11"/>
  <c r="F11"/>
  <c r="C11" s="1"/>
  <c r="E11"/>
  <c r="D11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I13"/>
  <c r="J13"/>
  <c r="K13"/>
  <c r="L13"/>
  <c r="H13"/>
  <c r="H11"/>
  <c r="R12"/>
  <c r="D12"/>
  <c r="D13" s="1"/>
  <c r="E12"/>
  <c r="E13" s="1"/>
  <c r="F12"/>
  <c r="F13" s="1"/>
  <c r="G12"/>
  <c r="H12"/>
  <c r="C21" l="1"/>
  <c r="C12"/>
  <c r="C13" s="1"/>
</calcChain>
</file>

<file path=xl/sharedStrings.xml><?xml version="1.0" encoding="utf-8"?>
<sst xmlns="http://schemas.openxmlformats.org/spreadsheetml/2006/main" count="55" uniqueCount="28">
  <si>
    <t xml:space="preserve">                                              </t>
  </si>
  <si>
    <t xml:space="preserve">ОСНОВНЫЕ ИСТОЧНИКИ И ОБЪЕМЫ ФИНАНСИРОВАНИЯ МУНИЦИПАЛЬНОЙ ПРОГРАММЫ </t>
  </si>
  <si>
    <t>Наименование учреждения и объекта</t>
  </si>
  <si>
    <t>2020-2025 г.</t>
  </si>
  <si>
    <t>2020 год</t>
  </si>
  <si>
    <t>2021 год</t>
  </si>
  <si>
    <t>2022 год</t>
  </si>
  <si>
    <t>2023 год</t>
  </si>
  <si>
    <t>2024 год</t>
  </si>
  <si>
    <t>2025 год</t>
  </si>
  <si>
    <t>Местный бюджет</t>
  </si>
  <si>
    <t>Внебюджет-ные средства</t>
  </si>
  <si>
    <t>Федераль-ный бюджет</t>
  </si>
  <si>
    <t>Областной бюджет</t>
  </si>
  <si>
    <t>Благоустройство СП Воротнее</t>
  </si>
  <si>
    <t>Всего</t>
  </si>
  <si>
    <t>Итого</t>
  </si>
  <si>
    <t>Внебюд-жетные средства</t>
  </si>
  <si>
    <t xml:space="preserve">"Комплексное развитие сельского поселения Воротнее  муниципального района  Сергиевский Самарской области" на 2020-2025 годы </t>
  </si>
  <si>
    <t>Субсидия гражданам, ведущим ЛПХ в целых возмещения затрат в связи с производством сельскохозяйственной продукции в части расходов на содержание коров</t>
  </si>
  <si>
    <t>№ п/п</t>
  </si>
  <si>
    <t>Федераль-
ный бюджет</t>
  </si>
  <si>
    <t>Финансирование всего, руб.</t>
  </si>
  <si>
    <t>ФБ</t>
  </si>
  <si>
    <t>ОБ</t>
  </si>
  <si>
    <t>МБ</t>
  </si>
  <si>
    <t>ВБ</t>
  </si>
  <si>
    <t xml:space="preserve">Приложение №2
 к  постановлению администрации  сельского поселения Воротнее
 муниципального района Сергиевский
   №59 от 30.12.2022г  
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</si>
</sst>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0" fillId="2" borderId="0" xfId="0" applyFill="1"/>
    <xf numFmtId="0" fontId="0" fillId="0" borderId="0" xfId="0" applyFont="1"/>
    <xf numFmtId="4" fontId="1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6" fillId="0" borderId="0" xfId="0" applyFont="1"/>
    <xf numFmtId="4" fontId="7" fillId="0" borderId="0" xfId="0" applyNumberFormat="1" applyFont="1" applyFill="1" applyBorder="1"/>
    <xf numFmtId="4" fontId="3" fillId="0" borderId="0" xfId="0" applyNumberFormat="1" applyFont="1" applyFill="1" applyBorder="1"/>
    <xf numFmtId="0" fontId="7" fillId="0" borderId="0" xfId="0" applyFont="1" applyFill="1" applyBorder="1"/>
    <xf numFmtId="164" fontId="3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4" fontId="0" fillId="0" borderId="0" xfId="0" applyNumberFormat="1" applyFont="1"/>
    <xf numFmtId="4" fontId="6" fillId="0" borderId="0" xfId="0" applyNumberFormat="1" applyFont="1"/>
    <xf numFmtId="1" fontId="3" fillId="0" borderId="3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view="pageBreakPreview" topLeftCell="L1" zoomScale="60" zoomScaleNormal="75" workbookViewId="0">
      <selection activeCell="V11" sqref="V11"/>
    </sheetView>
  </sheetViews>
  <sheetFormatPr defaultRowHeight="15"/>
  <cols>
    <col min="1" max="1" width="5.85546875" customWidth="1"/>
    <col min="2" max="2" width="35" style="11" customWidth="1"/>
    <col min="3" max="3" width="13.85546875" style="12" customWidth="1"/>
    <col min="4" max="4" width="15" customWidth="1"/>
    <col min="5" max="5" width="14.5703125" customWidth="1"/>
    <col min="6" max="6" width="12.5703125" customWidth="1"/>
    <col min="7" max="7" width="14.28515625" customWidth="1"/>
    <col min="8" max="8" width="13.5703125" style="17" customWidth="1"/>
    <col min="9" max="9" width="14.42578125" customWidth="1"/>
    <col min="10" max="10" width="13" customWidth="1"/>
    <col min="11" max="11" width="12.7109375" customWidth="1"/>
    <col min="12" max="12" width="13.5703125" customWidth="1"/>
    <col min="13" max="13" width="13.7109375" style="17" customWidth="1"/>
    <col min="14" max="14" width="14" customWidth="1"/>
    <col min="15" max="15" width="15.28515625" customWidth="1"/>
    <col min="16" max="16" width="12.140625" customWidth="1"/>
    <col min="17" max="17" width="11.28515625" customWidth="1"/>
    <col min="18" max="18" width="13" style="17" customWidth="1"/>
    <col min="19" max="19" width="14.42578125" customWidth="1"/>
    <col min="20" max="20" width="14" customWidth="1"/>
    <col min="21" max="21" width="12.7109375" customWidth="1"/>
    <col min="22" max="22" width="11.42578125" customWidth="1"/>
    <col min="23" max="23" width="10.42578125" customWidth="1"/>
    <col min="24" max="24" width="12.5703125" customWidth="1"/>
    <col min="25" max="25" width="11.42578125" customWidth="1"/>
    <col min="26" max="26" width="11" customWidth="1"/>
    <col min="27" max="27" width="11.28515625" customWidth="1"/>
    <col min="28" max="28" width="9.5703125" customWidth="1"/>
    <col min="29" max="29" width="12.7109375" customWidth="1"/>
    <col min="30" max="30" width="12.140625" customWidth="1"/>
    <col min="31" max="31" width="11.140625" customWidth="1"/>
    <col min="32" max="32" width="10.85546875" customWidth="1"/>
    <col min="33" max="33" width="9.28515625" customWidth="1"/>
    <col min="34" max="34" width="10.5703125" customWidth="1"/>
    <col min="35" max="35" width="11.28515625" customWidth="1"/>
    <col min="36" max="36" width="10.7109375" customWidth="1"/>
    <col min="37" max="37" width="11.140625" customWidth="1"/>
  </cols>
  <sheetData>
    <row r="1" spans="1:37" s="1" customFormat="1" ht="15.75">
      <c r="B1" s="2"/>
      <c r="C1" s="3"/>
      <c r="D1" s="3"/>
      <c r="E1" s="3"/>
      <c r="F1" s="3"/>
      <c r="G1" s="3"/>
      <c r="H1" s="15"/>
      <c r="I1" s="4"/>
      <c r="J1" s="4"/>
      <c r="K1" s="4"/>
      <c r="L1" s="4"/>
      <c r="M1" s="18"/>
      <c r="N1" s="4"/>
      <c r="R1" s="20"/>
      <c r="AD1" s="5"/>
      <c r="AE1" s="5"/>
      <c r="AF1" s="4"/>
      <c r="AG1" s="4"/>
      <c r="AH1" s="4"/>
      <c r="AI1" s="4"/>
      <c r="AJ1" s="4"/>
    </row>
    <row r="2" spans="1:37" s="1" customFormat="1" ht="74.25" customHeight="1">
      <c r="B2" s="2"/>
      <c r="C2" s="3"/>
      <c r="D2" s="3"/>
      <c r="E2" s="3"/>
      <c r="F2" s="3"/>
      <c r="G2" s="3"/>
      <c r="H2" s="15"/>
      <c r="I2" s="4"/>
      <c r="J2" s="4"/>
      <c r="K2" s="4"/>
      <c r="L2" s="4"/>
      <c r="M2" s="18"/>
      <c r="N2" s="4"/>
      <c r="R2" s="20"/>
      <c r="AD2" s="13"/>
      <c r="AE2" s="39" t="s">
        <v>27</v>
      </c>
      <c r="AF2" s="39"/>
      <c r="AG2" s="39"/>
      <c r="AH2" s="39"/>
      <c r="AI2" s="39"/>
      <c r="AJ2" s="39"/>
      <c r="AK2" s="39"/>
    </row>
    <row r="3" spans="1:37" s="6" customFormat="1" ht="15.75">
      <c r="B3" s="7" t="s">
        <v>0</v>
      </c>
      <c r="C3" s="8"/>
      <c r="D3" s="8"/>
      <c r="E3" s="8"/>
      <c r="F3" s="8"/>
      <c r="G3" s="8"/>
      <c r="H3" s="16"/>
      <c r="I3" s="9"/>
      <c r="J3" s="9"/>
      <c r="K3" s="9"/>
      <c r="L3" s="9"/>
      <c r="M3" s="19"/>
      <c r="N3" s="9"/>
      <c r="O3" s="9"/>
      <c r="P3" s="9"/>
      <c r="Q3" s="9"/>
      <c r="R3" s="19"/>
      <c r="S3" s="9"/>
      <c r="T3" s="9"/>
      <c r="U3" s="9"/>
    </row>
    <row r="4" spans="1:37" s="6" customFormat="1" ht="15.75">
      <c r="B4" s="41" t="s">
        <v>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6" customFormat="1" ht="20.25">
      <c r="B5" s="42" t="s">
        <v>18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37" s="6" customFormat="1" ht="15.75">
      <c r="B6" s="10"/>
      <c r="C6" s="8"/>
      <c r="D6" s="8"/>
      <c r="E6" s="8"/>
      <c r="F6" s="8"/>
      <c r="G6" s="8"/>
      <c r="H6" s="16"/>
      <c r="I6" s="9"/>
      <c r="J6" s="9"/>
      <c r="K6" s="9"/>
      <c r="L6" s="9"/>
      <c r="M6" s="19"/>
      <c r="N6" s="9"/>
      <c r="O6" s="9"/>
      <c r="P6" s="9"/>
      <c r="Q6" s="9"/>
      <c r="R6" s="19"/>
      <c r="S6" s="9"/>
      <c r="T6" s="9"/>
      <c r="U6" s="9"/>
    </row>
    <row r="7" spans="1:37" s="6" customFormat="1" ht="15.75">
      <c r="B7" s="10"/>
      <c r="C7" s="8"/>
      <c r="D7" s="8"/>
      <c r="E7" s="8"/>
      <c r="F7" s="8"/>
      <c r="G7" s="8"/>
      <c r="H7" s="16"/>
      <c r="I7" s="9"/>
      <c r="J7" s="9"/>
      <c r="K7" s="9"/>
      <c r="L7" s="9"/>
      <c r="M7" s="19"/>
      <c r="N7" s="9"/>
      <c r="O7" s="9"/>
      <c r="P7" s="9"/>
      <c r="Q7" s="9"/>
      <c r="R7" s="19"/>
      <c r="S7" s="9"/>
      <c r="T7" s="9"/>
      <c r="U7" s="9"/>
    </row>
    <row r="8" spans="1:37" s="14" customFormat="1" ht="15.75">
      <c r="A8" s="27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37" s="35" customFormat="1" ht="15.75">
      <c r="A9" s="46" t="s">
        <v>20</v>
      </c>
      <c r="B9" s="44" t="s">
        <v>2</v>
      </c>
      <c r="C9" s="40" t="s">
        <v>22</v>
      </c>
      <c r="D9" s="45" t="s">
        <v>3</v>
      </c>
      <c r="E9" s="45"/>
      <c r="F9" s="45"/>
      <c r="G9" s="45"/>
      <c r="H9" s="40" t="s">
        <v>15</v>
      </c>
      <c r="I9" s="38" t="s">
        <v>4</v>
      </c>
      <c r="J9" s="38"/>
      <c r="K9" s="38"/>
      <c r="L9" s="38"/>
      <c r="M9" s="40" t="s">
        <v>15</v>
      </c>
      <c r="N9" s="38" t="s">
        <v>5</v>
      </c>
      <c r="O9" s="38"/>
      <c r="P9" s="38"/>
      <c r="Q9" s="38"/>
      <c r="R9" s="40" t="s">
        <v>15</v>
      </c>
      <c r="S9" s="38" t="s">
        <v>6</v>
      </c>
      <c r="T9" s="38"/>
      <c r="U9" s="38"/>
      <c r="V9" s="38"/>
      <c r="W9" s="40" t="s">
        <v>15</v>
      </c>
      <c r="X9" s="38" t="s">
        <v>7</v>
      </c>
      <c r="Y9" s="38"/>
      <c r="Z9" s="38"/>
      <c r="AA9" s="38"/>
      <c r="AB9" s="40" t="s">
        <v>15</v>
      </c>
      <c r="AC9" s="38" t="s">
        <v>8</v>
      </c>
      <c r="AD9" s="38"/>
      <c r="AE9" s="38"/>
      <c r="AF9" s="38"/>
      <c r="AG9" s="40" t="s">
        <v>15</v>
      </c>
      <c r="AH9" s="38" t="s">
        <v>9</v>
      </c>
      <c r="AI9" s="38"/>
      <c r="AJ9" s="38"/>
      <c r="AK9" s="38"/>
    </row>
    <row r="10" spans="1:37" s="14" customFormat="1" ht="47.25">
      <c r="A10" s="47"/>
      <c r="B10" s="44"/>
      <c r="C10" s="40"/>
      <c r="D10" s="30" t="s">
        <v>21</v>
      </c>
      <c r="E10" s="30" t="s">
        <v>13</v>
      </c>
      <c r="F10" s="30" t="s">
        <v>10</v>
      </c>
      <c r="G10" s="30" t="s">
        <v>11</v>
      </c>
      <c r="H10" s="40"/>
      <c r="I10" s="30" t="s">
        <v>12</v>
      </c>
      <c r="J10" s="30" t="s">
        <v>13</v>
      </c>
      <c r="K10" s="30" t="s">
        <v>10</v>
      </c>
      <c r="L10" s="30" t="s">
        <v>11</v>
      </c>
      <c r="M10" s="40"/>
      <c r="N10" s="30" t="s">
        <v>12</v>
      </c>
      <c r="O10" s="30" t="s">
        <v>13</v>
      </c>
      <c r="P10" s="30" t="s">
        <v>10</v>
      </c>
      <c r="Q10" s="30" t="s">
        <v>17</v>
      </c>
      <c r="R10" s="40"/>
      <c r="S10" s="30" t="s">
        <v>12</v>
      </c>
      <c r="T10" s="30" t="s">
        <v>13</v>
      </c>
      <c r="U10" s="30" t="s">
        <v>10</v>
      </c>
      <c r="V10" s="30" t="s">
        <v>17</v>
      </c>
      <c r="W10" s="40"/>
      <c r="X10" s="30" t="s">
        <v>12</v>
      </c>
      <c r="Y10" s="30" t="s">
        <v>13</v>
      </c>
      <c r="Z10" s="30" t="s">
        <v>10</v>
      </c>
      <c r="AA10" s="30" t="s">
        <v>17</v>
      </c>
      <c r="AB10" s="40"/>
      <c r="AC10" s="30" t="s">
        <v>12</v>
      </c>
      <c r="AD10" s="30" t="s">
        <v>13</v>
      </c>
      <c r="AE10" s="30" t="s">
        <v>10</v>
      </c>
      <c r="AF10" s="30" t="s">
        <v>17</v>
      </c>
      <c r="AG10" s="40"/>
      <c r="AH10" s="30" t="s">
        <v>12</v>
      </c>
      <c r="AI10" s="30" t="s">
        <v>13</v>
      </c>
      <c r="AJ10" s="30" t="s">
        <v>10</v>
      </c>
      <c r="AK10" s="30" t="s">
        <v>17</v>
      </c>
    </row>
    <row r="11" spans="1:37" s="23" customFormat="1" ht="122.25" customHeight="1">
      <c r="A11" s="29">
        <v>1</v>
      </c>
      <c r="B11" s="34" t="s">
        <v>19</v>
      </c>
      <c r="C11" s="31">
        <f>D11+E11+F11+G11</f>
        <v>840136</v>
      </c>
      <c r="D11" s="31">
        <f>I11+N11+S11+X11+AC11+AH11</f>
        <v>0</v>
      </c>
      <c r="E11" s="31">
        <f>J11+O11+T11+Y11+AD11+AI11</f>
        <v>0</v>
      </c>
      <c r="F11" s="31">
        <f>K11+P11+U11+Z11+AE11+AJ11</f>
        <v>840136</v>
      </c>
      <c r="G11" s="31">
        <f>L11+Q11+V11+AA11+AF11+AK11</f>
        <v>0</v>
      </c>
      <c r="H11" s="32">
        <f>I11+J11+K11+L11</f>
        <v>117920</v>
      </c>
      <c r="I11" s="32">
        <v>0</v>
      </c>
      <c r="J11" s="32">
        <v>0</v>
      </c>
      <c r="K11" s="32">
        <v>117920</v>
      </c>
      <c r="L11" s="32">
        <v>0</v>
      </c>
      <c r="M11" s="32">
        <f>N11+O11+P11+Q11</f>
        <v>137216</v>
      </c>
      <c r="N11" s="32">
        <v>0</v>
      </c>
      <c r="O11" s="32">
        <v>0</v>
      </c>
      <c r="P11" s="32">
        <v>137216</v>
      </c>
      <c r="Q11" s="32">
        <v>0</v>
      </c>
      <c r="R11" s="32">
        <f>S11+T11+U11+V11</f>
        <v>585000</v>
      </c>
      <c r="S11" s="32">
        <v>0</v>
      </c>
      <c r="T11" s="32">
        <v>0</v>
      </c>
      <c r="U11" s="32">
        <v>585000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</row>
    <row r="12" spans="1:37" s="33" customFormat="1" ht="63" customHeight="1">
      <c r="A12" s="29">
        <v>2</v>
      </c>
      <c r="B12" s="21" t="s">
        <v>14</v>
      </c>
      <c r="C12" s="31">
        <f t="shared" ref="C12" si="0">D12+E12+F12+G12</f>
        <v>1725946.3900000001</v>
      </c>
      <c r="D12" s="31">
        <f t="shared" ref="D12" si="1">I12+N12+S12+X12+AC12+AH12</f>
        <v>943876.93</v>
      </c>
      <c r="E12" s="31">
        <f t="shared" ref="E12" si="2">J12+O12+T12+Y12+AD12+AI12</f>
        <v>508241.43</v>
      </c>
      <c r="F12" s="31">
        <f t="shared" ref="F12" si="3">K12+P12+U12+Z12+AE12+AJ12</f>
        <v>155584.10999999999</v>
      </c>
      <c r="G12" s="31">
        <f>L12+Q12+V12+AA12+AF12+AK12</f>
        <v>118243.92</v>
      </c>
      <c r="H12" s="32">
        <f>I12+J12+K12+L12</f>
        <v>1725946.3900000001</v>
      </c>
      <c r="I12" s="32">
        <v>943876.93</v>
      </c>
      <c r="J12" s="32">
        <v>508241.43</v>
      </c>
      <c r="K12" s="32">
        <v>155584.10999999999</v>
      </c>
      <c r="L12" s="32">
        <v>118243.92</v>
      </c>
      <c r="M12" s="32">
        <f>N12+O12+P12+Q12</f>
        <v>0</v>
      </c>
      <c r="N12" s="32">
        <v>0</v>
      </c>
      <c r="O12" s="32">
        <v>0</v>
      </c>
      <c r="P12" s="32">
        <v>0</v>
      </c>
      <c r="Q12" s="32">
        <v>0</v>
      </c>
      <c r="R12" s="32">
        <f>S12+T12+U12+V12</f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</row>
    <row r="13" spans="1:37" s="26" customFormat="1" ht="49.5" customHeight="1">
      <c r="A13" s="28"/>
      <c r="B13" s="24" t="s">
        <v>16</v>
      </c>
      <c r="C13" s="25">
        <f>C11+C12</f>
        <v>2566082.39</v>
      </c>
      <c r="D13" s="25">
        <f t="shared" ref="D13:G13" si="4">D11+D12</f>
        <v>943876.93</v>
      </c>
      <c r="E13" s="25">
        <f t="shared" si="4"/>
        <v>508241.43</v>
      </c>
      <c r="F13" s="25">
        <f t="shared" si="4"/>
        <v>995720.11</v>
      </c>
      <c r="G13" s="25">
        <f t="shared" si="4"/>
        <v>118243.92</v>
      </c>
      <c r="H13" s="22">
        <f>H11+H12</f>
        <v>1843866.3900000001</v>
      </c>
      <c r="I13" s="22">
        <f t="shared" ref="I13:L13" si="5">I11+I12</f>
        <v>943876.93</v>
      </c>
      <c r="J13" s="22">
        <f t="shared" si="5"/>
        <v>508241.43</v>
      </c>
      <c r="K13" s="22">
        <f t="shared" si="5"/>
        <v>273504.11</v>
      </c>
      <c r="L13" s="22">
        <f t="shared" si="5"/>
        <v>118243.92</v>
      </c>
      <c r="M13" s="31">
        <f>N13+O13+P13+Q13</f>
        <v>137216</v>
      </c>
      <c r="N13" s="22">
        <f t="shared" ref="N13" si="6">N11+N12</f>
        <v>0</v>
      </c>
      <c r="O13" s="22">
        <f t="shared" ref="O13" si="7">O11+O12</f>
        <v>0</v>
      </c>
      <c r="P13" s="22">
        <f t="shared" ref="P13" si="8">P11+P12</f>
        <v>137216</v>
      </c>
      <c r="Q13" s="31">
        <f t="shared" ref="Q13" si="9">Q11+Q12</f>
        <v>0</v>
      </c>
      <c r="R13" s="31">
        <f t="shared" ref="R13" si="10">R11+R12</f>
        <v>585000</v>
      </c>
      <c r="S13" s="31">
        <f t="shared" ref="S13" si="11">S11+S12</f>
        <v>0</v>
      </c>
      <c r="T13" s="31">
        <f t="shared" ref="T13" si="12">T11+T12</f>
        <v>0</v>
      </c>
      <c r="U13" s="31">
        <f t="shared" ref="U13" si="13">U11+U12</f>
        <v>585000</v>
      </c>
      <c r="V13" s="31">
        <f t="shared" ref="V13" si="14">V11+V12</f>
        <v>0</v>
      </c>
      <c r="W13" s="31">
        <f t="shared" ref="W13" si="15">W11+W12</f>
        <v>0</v>
      </c>
      <c r="X13" s="31">
        <f t="shared" ref="X13" si="16">X11+X12</f>
        <v>0</v>
      </c>
      <c r="Y13" s="31">
        <f t="shared" ref="Y13" si="17">Y11+Y12</f>
        <v>0</v>
      </c>
      <c r="Z13" s="31">
        <f t="shared" ref="Z13" si="18">Z11+Z12</f>
        <v>0</v>
      </c>
      <c r="AA13" s="31">
        <f t="shared" ref="AA13" si="19">AA11+AA12</f>
        <v>0</v>
      </c>
      <c r="AB13" s="31">
        <f t="shared" ref="AB13" si="20">AB11+AB12</f>
        <v>0</v>
      </c>
      <c r="AC13" s="31">
        <f t="shared" ref="AC13" si="21">AC11+AC12</f>
        <v>0</v>
      </c>
      <c r="AD13" s="31">
        <f t="shared" ref="AD13" si="22">AD11+AD12</f>
        <v>0</v>
      </c>
      <c r="AE13" s="31">
        <f t="shared" ref="AE13" si="23">AE11+AE12</f>
        <v>0</v>
      </c>
      <c r="AF13" s="31">
        <f t="shared" ref="AF13" si="24">AF11+AF12</f>
        <v>0</v>
      </c>
      <c r="AG13" s="31">
        <f t="shared" ref="AG13" si="25">AG11+AG12</f>
        <v>0</v>
      </c>
      <c r="AH13" s="31">
        <f t="shared" ref="AH13" si="26">AH11+AH12</f>
        <v>0</v>
      </c>
      <c r="AI13" s="31">
        <f t="shared" ref="AI13" si="27">AI11+AI12</f>
        <v>0</v>
      </c>
      <c r="AJ13" s="31">
        <f t="shared" ref="AJ13" si="28">AJ11+AJ12</f>
        <v>0</v>
      </c>
      <c r="AK13" s="31">
        <f t="shared" ref="AK13" si="29">AK11+AK12</f>
        <v>0</v>
      </c>
    </row>
    <row r="17" spans="2:3" hidden="1">
      <c r="B17" s="11" t="s">
        <v>23</v>
      </c>
      <c r="C17" s="36">
        <f>I13+N13+S13+X13+AC13+AH13</f>
        <v>943876.93</v>
      </c>
    </row>
    <row r="18" spans="2:3" hidden="1">
      <c r="B18" s="11" t="s">
        <v>24</v>
      </c>
      <c r="C18" s="36">
        <f>J13+O13+T13+Y13+AI13</f>
        <v>508241.43</v>
      </c>
    </row>
    <row r="19" spans="2:3" hidden="1">
      <c r="B19" s="11" t="s">
        <v>25</v>
      </c>
      <c r="C19" s="36">
        <f>K13+P13+U13+AE13+AJ13</f>
        <v>995720.11</v>
      </c>
    </row>
    <row r="20" spans="2:3" hidden="1">
      <c r="B20" s="11" t="s">
        <v>26</v>
      </c>
      <c r="C20" s="36">
        <f>L13+Q13+V13+AA13+AF13+AK13</f>
        <v>118243.92</v>
      </c>
    </row>
    <row r="21" spans="2:3" hidden="1">
      <c r="C21" s="37">
        <f>SUM(C17:C20)</f>
        <v>2566082.39</v>
      </c>
    </row>
    <row r="22" spans="2:3" hidden="1"/>
  </sheetData>
  <mergeCells count="20">
    <mergeCell ref="A9:A10"/>
    <mergeCell ref="H9:H10"/>
    <mergeCell ref="M9:M10"/>
    <mergeCell ref="R9:R10"/>
    <mergeCell ref="W9:W10"/>
    <mergeCell ref="AC9:AF9"/>
    <mergeCell ref="AH9:AK9"/>
    <mergeCell ref="AE2:AK2"/>
    <mergeCell ref="AG9:AG10"/>
    <mergeCell ref="B4:AK4"/>
    <mergeCell ref="B5:AK5"/>
    <mergeCell ref="B8:AK8"/>
    <mergeCell ref="B9:B10"/>
    <mergeCell ref="C9:C10"/>
    <mergeCell ref="D9:G9"/>
    <mergeCell ref="AB9:AB10"/>
    <mergeCell ref="I9:L9"/>
    <mergeCell ref="N9:Q9"/>
    <mergeCell ref="S9:V9"/>
    <mergeCell ref="X9:AA9"/>
  </mergeCells>
  <printOptions horizontalCentered="1"/>
  <pageMargins left="0" right="0" top="0" bottom="0" header="0" footer="0"/>
  <pageSetup paperSize="9" scale="3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2023-03-17T07:34:06Z</dcterms:modified>
</cp:coreProperties>
</file>